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440" windowHeight="10545" activeTab="2"/>
  </bookViews>
  <sheets>
    <sheet name="Chart1" sheetId="4" r:id="rId1"/>
    <sheet name="isotopes" sheetId="1" r:id="rId2"/>
    <sheet name="chemistry" sheetId="2" r:id="rId3"/>
  </sheets>
  <calcPr calcId="125725"/>
</workbook>
</file>

<file path=xl/calcChain.xml><?xml version="1.0" encoding="utf-8"?>
<calcChain xmlns="http://schemas.openxmlformats.org/spreadsheetml/2006/main">
  <c r="K43" i="1"/>
  <c r="K38"/>
  <c r="K31"/>
  <c r="K26"/>
  <c r="K19"/>
  <c r="I51"/>
  <c r="I47"/>
  <c r="I46"/>
  <c r="I42"/>
  <c r="I41"/>
  <c r="I40"/>
  <c r="I37"/>
  <c r="I36"/>
  <c r="I35"/>
  <c r="I34"/>
  <c r="I33"/>
  <c r="I17"/>
  <c r="I16"/>
  <c r="I15"/>
  <c r="I14"/>
  <c r="I13"/>
  <c r="I12"/>
  <c r="I10"/>
  <c r="I9"/>
  <c r="I8"/>
  <c r="I7"/>
  <c r="I5"/>
  <c r="I30"/>
  <c r="I29"/>
  <c r="I28"/>
  <c r="I31" s="1"/>
  <c r="K6" i="2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5"/>
  <c r="F43" i="1"/>
  <c r="F38"/>
  <c r="G38"/>
  <c r="G43" s="1"/>
  <c r="H38"/>
  <c r="H43" s="1"/>
  <c r="J38"/>
  <c r="J43" s="1"/>
  <c r="E38"/>
  <c r="E43" s="1"/>
  <c r="J31"/>
  <c r="H31"/>
  <c r="G31"/>
  <c r="F31"/>
  <c r="J26"/>
  <c r="H26"/>
  <c r="G26"/>
  <c r="F26"/>
  <c r="E31"/>
  <c r="E25"/>
  <c r="E26" s="1"/>
  <c r="J19"/>
  <c r="H19"/>
  <c r="G19"/>
  <c r="F19"/>
  <c r="E19"/>
  <c r="I38" l="1"/>
  <c r="I43" s="1"/>
  <c r="I19"/>
  <c r="I50" s="1"/>
</calcChain>
</file>

<file path=xl/sharedStrings.xml><?xml version="1.0" encoding="utf-8"?>
<sst xmlns="http://schemas.openxmlformats.org/spreadsheetml/2006/main" count="146" uniqueCount="59">
  <si>
    <r>
      <t xml:space="preserve">Table 7 </t>
    </r>
    <r>
      <rPr>
        <sz val="10"/>
        <color rgb="FF000000"/>
        <rFont val="Arial"/>
        <family val="2"/>
      </rPr>
      <t xml:space="preserve"> Isotopic composition of barites from Red Dog</t>
    </r>
  </si>
  <si>
    <t>Native S</t>
  </si>
  <si>
    <t>AVS</t>
  </si>
  <si>
    <t>CrRS</t>
  </si>
  <si>
    <t>Barite</t>
  </si>
  <si>
    <t>Sample</t>
  </si>
  <si>
    <t>Host</t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</si>
  <si>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</t>
    </r>
  </si>
  <si>
    <r>
      <t xml:space="preserve">δ 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</t>
    </r>
  </si>
  <si>
    <r>
      <t>86</t>
    </r>
    <r>
      <rPr>
        <sz val="10"/>
        <color rgb="FF000000"/>
        <rFont val="Arial"/>
        <family val="2"/>
      </rPr>
      <t>Sr/</t>
    </r>
    <r>
      <rPr>
        <vertAlign val="superscript"/>
        <sz val="10"/>
        <color rgb="FF000000"/>
        <rFont val="Arial"/>
        <family val="2"/>
      </rPr>
      <t>87</t>
    </r>
    <r>
      <rPr>
        <sz val="10"/>
        <color rgb="FF000000"/>
        <rFont val="Arial"/>
        <family val="2"/>
      </rPr>
      <t>Sr</t>
    </r>
  </si>
  <si>
    <r>
      <t>Δ</t>
    </r>
    <r>
      <rPr>
        <vertAlign val="superscript"/>
        <sz val="10"/>
        <color rgb="FF000000"/>
        <rFont val="Arial"/>
        <family val="2"/>
      </rPr>
      <t>87</t>
    </r>
    <r>
      <rPr>
        <sz val="10"/>
        <color rgb="FF000000"/>
        <rFont val="Arial"/>
        <family val="2"/>
      </rPr>
      <t>Sr/</t>
    </r>
    <r>
      <rPr>
        <vertAlign val="superscript"/>
        <sz val="10"/>
        <color rgb="FF000000"/>
        <rFont val="Arial"/>
        <family val="2"/>
      </rPr>
      <t>86</t>
    </r>
    <r>
      <rPr>
        <sz val="10"/>
        <color rgb="FF000000"/>
        <rFont val="Arial"/>
        <family val="2"/>
      </rPr>
      <t>Sr</t>
    </r>
  </si>
  <si>
    <t>a</t>
  </si>
  <si>
    <t>Witherite</t>
  </si>
  <si>
    <t>b</t>
  </si>
  <si>
    <t>barite+cct</t>
  </si>
  <si>
    <t>barite+cct, witherite</t>
  </si>
  <si>
    <t>Barite+chert</t>
  </si>
  <si>
    <t>barite veins in black sh</t>
  </si>
  <si>
    <t>Average</t>
  </si>
  <si>
    <t>USGS averages</t>
  </si>
  <si>
    <t>A</t>
  </si>
  <si>
    <t>O</t>
  </si>
  <si>
    <t>M</t>
  </si>
  <si>
    <t xml:space="preserve">average </t>
  </si>
  <si>
    <r>
      <t xml:space="preserve">Table 6 </t>
    </r>
    <r>
      <rPr>
        <sz val="12"/>
        <color theme="1"/>
        <rFont val="Calibri"/>
        <family val="2"/>
      </rPr>
      <t>Chemical compositions of barites from Red Dog</t>
    </r>
  </si>
  <si>
    <t>Orebody</t>
  </si>
  <si>
    <t>Aqqaluk</t>
  </si>
  <si>
    <t>Main</t>
  </si>
  <si>
    <t>Vent</t>
  </si>
  <si>
    <t>Outside</t>
  </si>
  <si>
    <t>Mineralogy</t>
  </si>
  <si>
    <t>witherite</t>
  </si>
  <si>
    <t>barite</t>
  </si>
  <si>
    <t>barite+chert</t>
  </si>
  <si>
    <t>barite veins</t>
  </si>
  <si>
    <t>Ore</t>
  </si>
  <si>
    <t>n</t>
  </si>
  <si>
    <t>Ba</t>
  </si>
  <si>
    <t>%</t>
  </si>
  <si>
    <t>Fe</t>
  </si>
  <si>
    <t>Si</t>
  </si>
  <si>
    <t>Al</t>
  </si>
  <si>
    <t>Ca</t>
  </si>
  <si>
    <t>Mg</t>
  </si>
  <si>
    <t>&lt;.01</t>
  </si>
  <si>
    <t>Sr</t>
  </si>
  <si>
    <t>ppm</t>
  </si>
  <si>
    <t>Rb</t>
  </si>
  <si>
    <t>Corg</t>
  </si>
  <si>
    <t>Ccarb</t>
  </si>
  <si>
    <t>Stotal</t>
  </si>
  <si>
    <t>Nat S</t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</si>
  <si>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S, Nat S</t>
    </r>
  </si>
  <si>
    <t>‰</t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</si>
  <si>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S, AVS</t>
    </r>
  </si>
  <si>
    <t xml:space="preserve"> ‰</t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</si>
  <si>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S,CrRS</t>
    </r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</si>
  <si>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S,SO</t>
    </r>
    <r>
      <rPr>
        <vertAlign val="subscript"/>
        <sz val="10"/>
        <color rgb="FF000000"/>
        <rFont val="Arial"/>
        <family val="2"/>
      </rPr>
      <t>4</t>
    </r>
  </si>
  <si>
    <r>
      <t>Δ</t>
    </r>
    <r>
      <rPr>
        <vertAlign val="superscript"/>
        <sz val="10"/>
        <color rgb="FF000000"/>
        <rFont val="Arial"/>
        <family val="2"/>
      </rPr>
      <t>34</t>
    </r>
    <r>
      <rPr>
        <sz val="10"/>
        <color rgb="FF000000"/>
        <rFont val="Arial"/>
        <family val="2"/>
      </rPr>
      <t>S</t>
    </r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</si>
</sst>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14">
    <font>
      <sz val="11"/>
      <color theme="1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vertAlign val="subscript"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165" fontId="11" fillId="0" borderId="0" xfId="0" applyNumberFormat="1" applyFont="1" applyAlignment="1">
      <alignment horizontal="center" vertical="top" wrapText="1"/>
    </xf>
    <xf numFmtId="2" fontId="11" fillId="0" borderId="0" xfId="0" applyNumberFormat="1" applyFont="1" applyAlignment="1">
      <alignment horizontal="center" vertical="top" wrapText="1"/>
    </xf>
    <xf numFmtId="1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8850425373709789"/>
          <c:y val="1.6332948217624293E-2"/>
          <c:w val="0.79380881241497192"/>
          <c:h val="0.84360847334979749"/>
        </c:manualLayout>
      </c:layout>
      <c:scatterChart>
        <c:scatterStyle val="lineMarker"/>
        <c:ser>
          <c:idx val="0"/>
          <c:order val="0"/>
          <c:tx>
            <c:strRef>
              <c:f>isotopes!$J$4</c:f>
              <c:strCache>
                <c:ptCount val="1"/>
                <c:pt idx="0">
                  <c:v>0.7096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isotopes!$I$5:$I$47</c:f>
              <c:numCache>
                <c:formatCode>General</c:formatCode>
                <c:ptCount val="43"/>
                <c:pt idx="0">
                  <c:v>-0.3100000000000005</c:v>
                </c:pt>
                <c:pt idx="2">
                  <c:v>5.2399999999999984</c:v>
                </c:pt>
                <c:pt idx="3">
                  <c:v>-1.4600000000000009</c:v>
                </c:pt>
                <c:pt idx="4">
                  <c:v>0.14000000000000057</c:v>
                </c:pt>
                <c:pt idx="5">
                  <c:v>0.92999999999999972</c:v>
                </c:pt>
                <c:pt idx="7">
                  <c:v>1.2899999999999991</c:v>
                </c:pt>
                <c:pt idx="8">
                  <c:v>0.64999999999999858</c:v>
                </c:pt>
                <c:pt idx="9">
                  <c:v>3.8299999999999983</c:v>
                </c:pt>
                <c:pt idx="10">
                  <c:v>1.1799999999999997</c:v>
                </c:pt>
                <c:pt idx="11">
                  <c:v>1.4200000000000017</c:v>
                </c:pt>
                <c:pt idx="12">
                  <c:v>5.0799999999999983</c:v>
                </c:pt>
                <c:pt idx="14" formatCode="0.00">
                  <c:v>1.6354545454545451</c:v>
                </c:pt>
                <c:pt idx="23">
                  <c:v>3.870000000000001</c:v>
                </c:pt>
                <c:pt idx="24">
                  <c:v>-4.26</c:v>
                </c:pt>
                <c:pt idx="25">
                  <c:v>2.16</c:v>
                </c:pt>
                <c:pt idx="26" formatCode="0.00">
                  <c:v>0.59000000000000041</c:v>
                </c:pt>
                <c:pt idx="28">
                  <c:v>0.98999999999999844</c:v>
                </c:pt>
                <c:pt idx="29">
                  <c:v>2.6700000000000017</c:v>
                </c:pt>
                <c:pt idx="30">
                  <c:v>4.5599999999999987</c:v>
                </c:pt>
                <c:pt idx="31">
                  <c:v>-0.23000000000000043</c:v>
                </c:pt>
                <c:pt idx="32">
                  <c:v>1.8599999999999994</c:v>
                </c:pt>
                <c:pt idx="33" formatCode="0.00">
                  <c:v>1.9699999999999995</c:v>
                </c:pt>
                <c:pt idx="35">
                  <c:v>1.0199999999999996</c:v>
                </c:pt>
                <c:pt idx="36">
                  <c:v>0.17000000000000171</c:v>
                </c:pt>
                <c:pt idx="37">
                  <c:v>5.379999999999999</c:v>
                </c:pt>
                <c:pt idx="38" formatCode="0.00">
                  <c:v>2.1349999999999998</c:v>
                </c:pt>
                <c:pt idx="41">
                  <c:v>-1.83</c:v>
                </c:pt>
                <c:pt idx="42">
                  <c:v>-0.23000000000000043</c:v>
                </c:pt>
              </c:numCache>
            </c:numRef>
          </c:xVal>
          <c:yVal>
            <c:numRef>
              <c:f>isotopes!$K$5:$K$47</c:f>
              <c:numCache>
                <c:formatCode>General</c:formatCode>
                <c:ptCount val="43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2E-3</c:v>
                </c:pt>
                <c:pt idx="4">
                  <c:v>2E-3</c:v>
                </c:pt>
                <c:pt idx="5">
                  <c:v>2.5000000000000001E-3</c:v>
                </c:pt>
                <c:pt idx="6">
                  <c:v>1.9E-3</c:v>
                </c:pt>
                <c:pt idx="7">
                  <c:v>1.9E-3</c:v>
                </c:pt>
                <c:pt idx="8">
                  <c:v>2.2000000000000001E-3</c:v>
                </c:pt>
                <c:pt idx="9">
                  <c:v>2.3E-3</c:v>
                </c:pt>
                <c:pt idx="10">
                  <c:v>1.9E-3</c:v>
                </c:pt>
                <c:pt idx="11">
                  <c:v>2E-3</c:v>
                </c:pt>
                <c:pt idx="12">
                  <c:v>1.9E-3</c:v>
                </c:pt>
                <c:pt idx="13">
                  <c:v>2E-3</c:v>
                </c:pt>
                <c:pt idx="14">
                  <c:v>2.0400000000000001E-3</c:v>
                </c:pt>
                <c:pt idx="16">
                  <c:v>1.9E-3</c:v>
                </c:pt>
                <c:pt idx="17">
                  <c:v>1.6999999999999999E-3</c:v>
                </c:pt>
                <c:pt idx="18">
                  <c:v>1.8E-3</c:v>
                </c:pt>
                <c:pt idx="19">
                  <c:v>1.8E-3</c:v>
                </c:pt>
                <c:pt idx="20">
                  <c:v>2E-3</c:v>
                </c:pt>
                <c:pt idx="21" formatCode="0.00000">
                  <c:v>1.8400000000000001E-3</c:v>
                </c:pt>
                <c:pt idx="23">
                  <c:v>1.8E-3</c:v>
                </c:pt>
                <c:pt idx="25">
                  <c:v>2.5999999999999999E-3</c:v>
                </c:pt>
                <c:pt idx="26" formatCode="0.00000">
                  <c:v>2.1999999999999997E-3</c:v>
                </c:pt>
                <c:pt idx="28">
                  <c:v>2.5000000000000001E-3</c:v>
                </c:pt>
                <c:pt idx="29">
                  <c:v>2.3E-3</c:v>
                </c:pt>
                <c:pt idx="30">
                  <c:v>1.8E-3</c:v>
                </c:pt>
                <c:pt idx="31">
                  <c:v>1.6999999999999999E-3</c:v>
                </c:pt>
                <c:pt idx="32">
                  <c:v>1.9E-3</c:v>
                </c:pt>
                <c:pt idx="33" formatCode="0.00000">
                  <c:v>2.0400000000000001E-3</c:v>
                </c:pt>
                <c:pt idx="36">
                  <c:v>2.0999999999999999E-3</c:v>
                </c:pt>
                <c:pt idx="37">
                  <c:v>1.9E-3</c:v>
                </c:pt>
                <c:pt idx="38" formatCode="0.00000">
                  <c:v>2.0133333333333331E-3</c:v>
                </c:pt>
                <c:pt idx="40">
                  <c:v>1.9E-3</c:v>
                </c:pt>
                <c:pt idx="41">
                  <c:v>2.3E-3</c:v>
                </c:pt>
                <c:pt idx="42">
                  <c:v>2.3E-3</c:v>
                </c:pt>
              </c:numCache>
            </c:numRef>
          </c:yVal>
        </c:ser>
        <c:axId val="127405440"/>
        <c:axId val="136850432"/>
      </c:scatterChart>
      <c:valAx>
        <c:axId val="127405440"/>
        <c:scaling>
          <c:orientation val="minMax"/>
          <c:max val="18"/>
          <c:min val="-2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l-GR" sz="1600"/>
                  <a:t>Δ</a:t>
                </a:r>
                <a:r>
                  <a:rPr lang="en-US" sz="1600" baseline="30000"/>
                  <a:t>34</a:t>
                </a:r>
                <a:r>
                  <a:rPr lang="en-US" sz="1600"/>
                  <a:t>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6850432"/>
        <c:crossesAt val="-2.0000000000000009E-3"/>
        <c:crossBetween val="midCat"/>
      </c:valAx>
      <c:valAx>
        <c:axId val="136850432"/>
        <c:scaling>
          <c:orientation val="minMax"/>
          <c:max val="8.0000000000000054E-3"/>
          <c:min val="-2.0000000000000009E-3"/>
        </c:scaling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l-GR" sz="1600"/>
                  <a:t>Δ</a:t>
                </a:r>
                <a:r>
                  <a:rPr lang="en-US" sz="1600" baseline="30000"/>
                  <a:t>87</a:t>
                </a:r>
                <a:r>
                  <a:rPr lang="en-US" sz="1600"/>
                  <a:t>Sr/</a:t>
                </a:r>
                <a:r>
                  <a:rPr lang="en-US" sz="1600" baseline="30000"/>
                  <a:t>86</a:t>
                </a:r>
                <a:r>
                  <a:rPr lang="en-US" sz="1600"/>
                  <a:t>Sr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7405440"/>
        <c:crossesAt val="-2"/>
        <c:crossBetween val="midCat"/>
      </c:valAx>
      <c:spPr>
        <a:ln>
          <a:solidFill>
            <a:schemeClr val="tx1"/>
          </a:solidFill>
        </a:ln>
      </c:spPr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0.26455</cdr:x>
      <cdr:y>0.01275</cdr:y>
    </cdr:from>
    <cdr:to>
      <cdr:x>0.26455</cdr:x>
      <cdr:y>0.85975</cdr:y>
    </cdr:to>
    <cdr:sp macro="" textlink="">
      <cdr:nvSpPr>
        <cdr:cNvPr id="3" name="Straight Connector 2"/>
        <cdr:cNvSpPr/>
      </cdr:nvSpPr>
      <cdr:spPr>
        <a:xfrm xmlns:a="http://schemas.openxmlformats.org/drawingml/2006/main" rot="5400000" flipH="1" flipV="1">
          <a:off x="2295181" y="80331"/>
          <a:ext cx="1" cy="5336296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0.18915</cdr:x>
      <cdr:y>0.69217</cdr:y>
    </cdr:from>
    <cdr:to>
      <cdr:x>0.98413</cdr:x>
      <cdr:y>0.69217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1641054" y="4360843"/>
          <a:ext cx="6897018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pane ySplit="3" topLeftCell="A4" activePane="bottomLeft" state="frozen"/>
      <selection pane="bottomLeft" activeCell="L17" sqref="L17"/>
    </sheetView>
  </sheetViews>
  <sheetFormatPr defaultRowHeight="15"/>
  <cols>
    <col min="5" max="5" width="12.140625" bestFit="1" customWidth="1"/>
    <col min="9" max="9" width="11.5703125" bestFit="1" customWidth="1"/>
  </cols>
  <sheetData>
    <row r="1" spans="1:13" ht="15.75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3">
      <c r="A2" s="1"/>
      <c r="B2" s="1"/>
      <c r="C2" s="1"/>
      <c r="D2" s="1"/>
      <c r="E2" s="2" t="s">
        <v>1</v>
      </c>
      <c r="F2" s="2" t="s">
        <v>2</v>
      </c>
      <c r="G2" s="2" t="s">
        <v>3</v>
      </c>
      <c r="H2" s="2" t="s">
        <v>4</v>
      </c>
      <c r="I2" s="19">
        <v>16</v>
      </c>
      <c r="J2" s="1"/>
      <c r="K2" s="1"/>
    </row>
    <row r="3" spans="1:13" ht="27.75" thickBot="1">
      <c r="A3" s="3"/>
      <c r="B3" s="3" t="s">
        <v>5</v>
      </c>
      <c r="C3" s="3"/>
      <c r="D3" s="3" t="s">
        <v>6</v>
      </c>
      <c r="E3" s="3" t="s">
        <v>7</v>
      </c>
      <c r="F3" s="3" t="s">
        <v>8</v>
      </c>
      <c r="G3" s="3" t="s">
        <v>8</v>
      </c>
      <c r="H3" s="3" t="s">
        <v>8</v>
      </c>
      <c r="I3" s="21" t="s">
        <v>58</v>
      </c>
      <c r="J3" s="4" t="s">
        <v>9</v>
      </c>
      <c r="K3" s="3" t="s">
        <v>10</v>
      </c>
    </row>
    <row r="4" spans="1:13">
      <c r="A4" s="9" t="s">
        <v>20</v>
      </c>
      <c r="B4" s="2">
        <v>7101</v>
      </c>
      <c r="C4" s="2"/>
      <c r="D4" s="2" t="s">
        <v>4</v>
      </c>
      <c r="E4" s="2"/>
      <c r="F4" s="2"/>
      <c r="G4" s="2"/>
      <c r="H4" s="2"/>
      <c r="I4" s="19"/>
      <c r="J4" s="2">
        <v>0.70960000000000001</v>
      </c>
      <c r="K4" s="2">
        <v>2E-3</v>
      </c>
      <c r="L4" s="20"/>
      <c r="M4" s="20"/>
    </row>
    <row r="5" spans="1:13">
      <c r="A5" s="2" t="s">
        <v>20</v>
      </c>
      <c r="B5" s="2">
        <v>7102</v>
      </c>
      <c r="C5" s="2"/>
      <c r="D5" s="2" t="s">
        <v>4</v>
      </c>
      <c r="E5" s="2"/>
      <c r="F5" s="2">
        <v>0.7</v>
      </c>
      <c r="G5" s="2">
        <v>-5.19</v>
      </c>
      <c r="H5" s="2">
        <v>15.69</v>
      </c>
      <c r="I5" s="19">
        <f>H5-I$2</f>
        <v>-0.3100000000000005</v>
      </c>
      <c r="J5" s="2">
        <v>0.70957999999999999</v>
      </c>
      <c r="K5" s="2">
        <v>2E-3</v>
      </c>
      <c r="L5" s="19"/>
      <c r="M5" s="19"/>
    </row>
    <row r="6" spans="1:13">
      <c r="A6" s="2" t="s">
        <v>20</v>
      </c>
      <c r="B6" s="2">
        <v>7103</v>
      </c>
      <c r="C6" s="2"/>
      <c r="D6" s="2" t="s">
        <v>4</v>
      </c>
      <c r="E6" s="2"/>
      <c r="F6" s="2"/>
      <c r="G6" s="2"/>
      <c r="H6" s="2"/>
      <c r="I6" s="19"/>
      <c r="J6" s="2">
        <v>0.70960000000000001</v>
      </c>
      <c r="K6" s="2">
        <v>2E-3</v>
      </c>
      <c r="L6" s="19"/>
      <c r="M6" s="19"/>
    </row>
    <row r="7" spans="1:13">
      <c r="A7" s="2" t="s">
        <v>20</v>
      </c>
      <c r="B7" s="2">
        <v>7104</v>
      </c>
      <c r="C7" s="2"/>
      <c r="D7" s="2" t="s">
        <v>4</v>
      </c>
      <c r="E7" s="2"/>
      <c r="F7" s="2">
        <v>-3.29</v>
      </c>
      <c r="G7" s="2">
        <v>-6.91</v>
      </c>
      <c r="H7" s="2">
        <v>21.24</v>
      </c>
      <c r="I7" s="19">
        <f t="shared" ref="I7:I10" si="0">H7-I$2</f>
        <v>5.2399999999999984</v>
      </c>
      <c r="J7" s="2">
        <v>0.70957999999999999</v>
      </c>
      <c r="K7" s="2">
        <v>2E-3</v>
      </c>
      <c r="L7" s="19"/>
      <c r="M7" s="19"/>
    </row>
    <row r="8" spans="1:13">
      <c r="A8" s="2" t="s">
        <v>20</v>
      </c>
      <c r="B8" s="2">
        <v>7106</v>
      </c>
      <c r="C8" s="2"/>
      <c r="D8" s="2" t="s">
        <v>4</v>
      </c>
      <c r="E8" s="2"/>
      <c r="F8" s="2"/>
      <c r="G8" s="2"/>
      <c r="H8" s="2">
        <v>14.54</v>
      </c>
      <c r="I8" s="19">
        <f t="shared" si="0"/>
        <v>-1.4600000000000009</v>
      </c>
      <c r="J8" s="2">
        <v>0.70955999999999997</v>
      </c>
      <c r="K8" s="2">
        <v>2E-3</v>
      </c>
      <c r="L8" s="19"/>
      <c r="M8" s="19"/>
    </row>
    <row r="9" spans="1:13">
      <c r="A9" s="2" t="s">
        <v>20</v>
      </c>
      <c r="B9" s="2">
        <v>7107</v>
      </c>
      <c r="C9" s="2"/>
      <c r="D9" s="2" t="s">
        <v>4</v>
      </c>
      <c r="E9" s="2"/>
      <c r="F9" s="2"/>
      <c r="G9" s="2">
        <v>-5.86</v>
      </c>
      <c r="H9" s="2">
        <v>16.14</v>
      </c>
      <c r="I9" s="19">
        <f t="shared" si="0"/>
        <v>0.14000000000000057</v>
      </c>
      <c r="J9" s="2">
        <v>0.70955999999999997</v>
      </c>
      <c r="K9" s="2">
        <v>2E-3</v>
      </c>
      <c r="L9" s="19"/>
      <c r="M9" s="19"/>
    </row>
    <row r="10" spans="1:13">
      <c r="A10" s="2" t="s">
        <v>20</v>
      </c>
      <c r="B10" s="2">
        <v>7108</v>
      </c>
      <c r="C10" s="2"/>
      <c r="D10" s="2" t="s">
        <v>4</v>
      </c>
      <c r="E10" s="2"/>
      <c r="F10" s="2">
        <v>-0.75</v>
      </c>
      <c r="G10" s="2">
        <v>-5.96</v>
      </c>
      <c r="H10" s="2">
        <v>16.93</v>
      </c>
      <c r="I10" s="19">
        <f t="shared" si="0"/>
        <v>0.92999999999999972</v>
      </c>
      <c r="J10" s="2">
        <v>0.71008000000000004</v>
      </c>
      <c r="K10" s="2">
        <v>2.5000000000000001E-3</v>
      </c>
      <c r="L10" s="19"/>
      <c r="M10" s="19"/>
    </row>
    <row r="11" spans="1:13">
      <c r="A11" s="2" t="s">
        <v>20</v>
      </c>
      <c r="B11" s="2">
        <v>7110</v>
      </c>
      <c r="C11" s="2"/>
      <c r="D11" s="2" t="s">
        <v>4</v>
      </c>
      <c r="E11" s="2"/>
      <c r="F11" s="2"/>
      <c r="G11" s="2"/>
      <c r="H11" s="2"/>
      <c r="I11" s="19"/>
      <c r="J11" s="2">
        <v>0.70950000000000002</v>
      </c>
      <c r="K11" s="2">
        <v>1.9E-3</v>
      </c>
      <c r="L11" s="19"/>
      <c r="M11" s="19"/>
    </row>
    <row r="12" spans="1:13">
      <c r="A12" s="2" t="s">
        <v>20</v>
      </c>
      <c r="B12" s="2">
        <v>7138</v>
      </c>
      <c r="C12" s="2"/>
      <c r="D12" s="2" t="s">
        <v>4</v>
      </c>
      <c r="E12" s="2"/>
      <c r="F12" s="2">
        <v>0.43</v>
      </c>
      <c r="G12" s="2">
        <v>-10.92</v>
      </c>
      <c r="H12" s="2">
        <v>17.29</v>
      </c>
      <c r="I12" s="19">
        <f t="shared" ref="I12:I17" si="1">H12-I$2</f>
        <v>1.2899999999999991</v>
      </c>
      <c r="J12" s="2">
        <v>0.70952999999999999</v>
      </c>
      <c r="K12" s="2">
        <v>1.9E-3</v>
      </c>
      <c r="L12" s="19"/>
      <c r="M12" s="19"/>
    </row>
    <row r="13" spans="1:13">
      <c r="A13" s="2" t="s">
        <v>20</v>
      </c>
      <c r="B13" s="2">
        <v>7119</v>
      </c>
      <c r="C13" s="2" t="s">
        <v>13</v>
      </c>
      <c r="D13" s="2" t="s">
        <v>4</v>
      </c>
      <c r="E13" s="2">
        <v>-5.22</v>
      </c>
      <c r="F13" s="2">
        <v>0.39</v>
      </c>
      <c r="G13" s="2">
        <v>-14.22</v>
      </c>
      <c r="H13" s="2">
        <v>16.649999999999999</v>
      </c>
      <c r="I13" s="19">
        <f t="shared" si="1"/>
        <v>0.64999999999999858</v>
      </c>
      <c r="J13" s="2">
        <v>0.70977000000000001</v>
      </c>
      <c r="K13" s="2">
        <v>2.2000000000000001E-3</v>
      </c>
      <c r="L13" s="19"/>
      <c r="M13" s="19"/>
    </row>
    <row r="14" spans="1:13">
      <c r="A14" s="2" t="s">
        <v>20</v>
      </c>
      <c r="B14" s="2">
        <v>7126</v>
      </c>
      <c r="C14" s="2"/>
      <c r="D14" s="2" t="s">
        <v>4</v>
      </c>
      <c r="E14" s="2"/>
      <c r="F14" s="2">
        <v>2.17</v>
      </c>
      <c r="G14" s="2">
        <v>-4.5999999999999996</v>
      </c>
      <c r="H14" s="2">
        <v>19.829999999999998</v>
      </c>
      <c r="I14" s="19">
        <f t="shared" si="1"/>
        <v>3.8299999999999983</v>
      </c>
      <c r="J14" s="2">
        <v>0.70987999999999996</v>
      </c>
      <c r="K14" s="2">
        <v>2.3E-3</v>
      </c>
      <c r="L14" s="19"/>
      <c r="M14" s="19"/>
    </row>
    <row r="15" spans="1:13">
      <c r="A15" s="2" t="s">
        <v>20</v>
      </c>
      <c r="B15" s="2">
        <v>7122</v>
      </c>
      <c r="C15" s="2"/>
      <c r="D15" s="2" t="s">
        <v>4</v>
      </c>
      <c r="E15" s="2"/>
      <c r="F15" s="2">
        <v>0.15</v>
      </c>
      <c r="G15" s="2">
        <v>-7.27</v>
      </c>
      <c r="H15" s="2">
        <v>17.18</v>
      </c>
      <c r="I15" s="19">
        <f t="shared" si="1"/>
        <v>1.1799999999999997</v>
      </c>
      <c r="J15" s="2">
        <v>0.70947000000000005</v>
      </c>
      <c r="K15" s="2">
        <v>1.9E-3</v>
      </c>
      <c r="L15" s="19"/>
      <c r="M15" s="19"/>
    </row>
    <row r="16" spans="1:13">
      <c r="A16" s="2" t="s">
        <v>20</v>
      </c>
      <c r="B16" s="2">
        <v>7136</v>
      </c>
      <c r="C16" s="2"/>
      <c r="D16" s="2" t="s">
        <v>4</v>
      </c>
      <c r="E16" s="2"/>
      <c r="F16" s="2">
        <v>-1.06</v>
      </c>
      <c r="G16" s="2">
        <v>-5.35</v>
      </c>
      <c r="H16" s="2">
        <v>17.420000000000002</v>
      </c>
      <c r="I16" s="19">
        <f t="shared" si="1"/>
        <v>1.4200000000000017</v>
      </c>
      <c r="J16" s="2">
        <v>0.70965</v>
      </c>
      <c r="K16" s="2">
        <v>2E-3</v>
      </c>
      <c r="L16" s="19"/>
      <c r="M16" s="19"/>
    </row>
    <row r="17" spans="1:13">
      <c r="A17" s="2" t="s">
        <v>20</v>
      </c>
      <c r="B17" s="2">
        <v>7132</v>
      </c>
      <c r="C17" s="2"/>
      <c r="D17" s="2" t="s">
        <v>4</v>
      </c>
      <c r="E17" s="2"/>
      <c r="F17" s="2">
        <v>-0.7</v>
      </c>
      <c r="G17" s="2">
        <v>-4.16</v>
      </c>
      <c r="H17" s="2">
        <v>21.08</v>
      </c>
      <c r="I17" s="19">
        <f t="shared" si="1"/>
        <v>5.0799999999999983</v>
      </c>
      <c r="J17" s="2">
        <v>0.70947000000000005</v>
      </c>
      <c r="K17" s="2">
        <v>1.9E-3</v>
      </c>
      <c r="L17" s="19"/>
      <c r="M17" s="19"/>
    </row>
    <row r="18" spans="1:13">
      <c r="A18" s="11" t="s">
        <v>20</v>
      </c>
      <c r="B18" s="11">
        <v>7118</v>
      </c>
      <c r="C18" s="11"/>
      <c r="D18" s="11" t="s">
        <v>4</v>
      </c>
      <c r="E18" s="11"/>
      <c r="F18" s="11">
        <v>0.31</v>
      </c>
      <c r="G18" s="11">
        <v>6.95</v>
      </c>
      <c r="H18" s="11">
        <v>50.23</v>
      </c>
      <c r="I18" s="11"/>
      <c r="J18" s="11">
        <v>0.70955999999999997</v>
      </c>
      <c r="K18" s="11">
        <v>2E-3</v>
      </c>
      <c r="L18" s="34"/>
      <c r="M18" s="34"/>
    </row>
    <row r="19" spans="1:13">
      <c r="A19" s="2"/>
      <c r="B19" s="2"/>
      <c r="C19" s="2" t="s">
        <v>23</v>
      </c>
      <c r="D19" s="2" t="s">
        <v>4</v>
      </c>
      <c r="E19" s="2">
        <f>AVERAGE(E4:E18)</f>
        <v>-5.22</v>
      </c>
      <c r="F19" s="2">
        <f t="shared" ref="F19:K19" si="2">AVERAGE(F4:F18)</f>
        <v>-0.16499999999999998</v>
      </c>
      <c r="G19" s="13">
        <f t="shared" si="2"/>
        <v>-5.7718181818181815</v>
      </c>
      <c r="H19" s="13">
        <f t="shared" si="2"/>
        <v>20.351666666666667</v>
      </c>
      <c r="I19" s="13">
        <f t="shared" si="2"/>
        <v>1.6354545454545451</v>
      </c>
      <c r="J19" s="2">
        <f t="shared" si="2"/>
        <v>0.70962599999999987</v>
      </c>
      <c r="K19" s="33">
        <f t="shared" si="2"/>
        <v>2.0400000000000001E-3</v>
      </c>
      <c r="L19" s="19"/>
      <c r="M19" s="19"/>
    </row>
    <row r="20" spans="1:13">
      <c r="A20" s="2"/>
      <c r="B20" s="2"/>
      <c r="C20" s="2"/>
      <c r="D20" s="2"/>
      <c r="E20" s="2"/>
      <c r="F20" s="2"/>
      <c r="G20" s="2"/>
      <c r="H20" s="2"/>
      <c r="I20" s="19"/>
      <c r="J20" s="2"/>
      <c r="K20" s="2"/>
      <c r="L20" s="19"/>
      <c r="M20" s="19"/>
    </row>
    <row r="21" spans="1:13" ht="25.5">
      <c r="A21" s="2" t="s">
        <v>20</v>
      </c>
      <c r="B21" s="2">
        <v>7140</v>
      </c>
      <c r="C21" s="2"/>
      <c r="D21" s="2" t="s">
        <v>14</v>
      </c>
      <c r="E21" s="2"/>
      <c r="F21" s="2">
        <v>-0.23</v>
      </c>
      <c r="G21" s="2">
        <v>-19.260000000000002</v>
      </c>
      <c r="H21" s="2">
        <v>27.8</v>
      </c>
      <c r="I21" s="19"/>
      <c r="J21" s="2">
        <v>0.70948</v>
      </c>
      <c r="K21" s="2">
        <v>1.9E-3</v>
      </c>
      <c r="L21" s="19"/>
      <c r="M21" s="19"/>
    </row>
    <row r="22" spans="1:13" ht="25.5">
      <c r="A22" s="2" t="s">
        <v>20</v>
      </c>
      <c r="B22" s="2">
        <v>7142</v>
      </c>
      <c r="C22" s="2"/>
      <c r="D22" s="2" t="s">
        <v>14</v>
      </c>
      <c r="E22" s="2">
        <v>-15.09</v>
      </c>
      <c r="F22" s="2">
        <v>1.06</v>
      </c>
      <c r="G22" s="2">
        <v>-16.260000000000002</v>
      </c>
      <c r="H22" s="2">
        <v>35.4</v>
      </c>
      <c r="I22" s="19"/>
      <c r="J22" s="2">
        <v>0.70925000000000005</v>
      </c>
      <c r="K22" s="2">
        <v>1.6999999999999999E-3</v>
      </c>
      <c r="L22" s="19"/>
      <c r="M22" s="19"/>
    </row>
    <row r="23" spans="1:13" ht="25.5">
      <c r="A23" s="2" t="s">
        <v>20</v>
      </c>
      <c r="B23" s="2">
        <v>7123</v>
      </c>
      <c r="C23" s="2" t="s">
        <v>13</v>
      </c>
      <c r="D23" s="2" t="s">
        <v>14</v>
      </c>
      <c r="E23" s="2"/>
      <c r="F23" s="2"/>
      <c r="G23" s="2"/>
      <c r="H23" s="2">
        <v>23.86</v>
      </c>
      <c r="I23" s="19"/>
      <c r="J23" s="2">
        <v>0.70943999999999996</v>
      </c>
      <c r="K23" s="2">
        <v>1.8E-3</v>
      </c>
      <c r="L23" s="19"/>
      <c r="M23" s="19"/>
    </row>
    <row r="24" spans="1:13" ht="25.5">
      <c r="A24" s="2" t="s">
        <v>20</v>
      </c>
      <c r="B24" s="2">
        <v>7125</v>
      </c>
      <c r="C24" s="2"/>
      <c r="D24" s="2" t="s">
        <v>14</v>
      </c>
      <c r="E24" s="2">
        <v>-13.85</v>
      </c>
      <c r="F24" s="2">
        <v>-0.91</v>
      </c>
      <c r="G24" s="2">
        <v>-26.33</v>
      </c>
      <c r="H24" s="2">
        <v>24.29</v>
      </c>
      <c r="I24" s="19"/>
      <c r="J24" s="2">
        <v>0.70943000000000001</v>
      </c>
      <c r="K24" s="2">
        <v>1.8E-3</v>
      </c>
      <c r="L24" s="19"/>
      <c r="M24" s="19"/>
    </row>
    <row r="25" spans="1:13" ht="22.5" customHeight="1">
      <c r="A25" s="11" t="s">
        <v>20</v>
      </c>
      <c r="B25" s="11">
        <v>7141</v>
      </c>
      <c r="C25" s="11"/>
      <c r="D25" s="11" t="s">
        <v>14</v>
      </c>
      <c r="E25" s="11">
        <f>AVERAGE(E10:E24)</f>
        <v>-9.8450000000000006</v>
      </c>
      <c r="F25" s="11">
        <v>-5.33</v>
      </c>
      <c r="G25" s="11">
        <v>-13.55</v>
      </c>
      <c r="H25" s="11">
        <v>19.66</v>
      </c>
      <c r="I25" s="11"/>
      <c r="J25" s="11">
        <v>0.70962000000000003</v>
      </c>
      <c r="K25" s="11">
        <v>2E-3</v>
      </c>
      <c r="L25" s="34"/>
      <c r="M25" s="34"/>
    </row>
    <row r="26" spans="1:13">
      <c r="A26" s="2"/>
      <c r="B26" s="2"/>
      <c r="C26" s="2"/>
      <c r="D26" s="2"/>
      <c r="E26" s="13">
        <f>AVERAGE(E21:E25)</f>
        <v>-12.928333333333333</v>
      </c>
      <c r="F26" s="13">
        <f t="shared" ref="F26:K26" si="3">AVERAGE(F21:F25)</f>
        <v>-1.3525</v>
      </c>
      <c r="G26" s="13">
        <f t="shared" si="3"/>
        <v>-18.850000000000001</v>
      </c>
      <c r="H26" s="13">
        <f t="shared" si="3"/>
        <v>26.201999999999998</v>
      </c>
      <c r="I26" s="13"/>
      <c r="J26" s="12">
        <f t="shared" si="3"/>
        <v>0.70944400000000007</v>
      </c>
      <c r="K26" s="12">
        <f t="shared" si="3"/>
        <v>1.8400000000000001E-3</v>
      </c>
      <c r="L26" s="19"/>
      <c r="M26" s="19"/>
    </row>
    <row r="27" spans="1:13">
      <c r="A27" s="2"/>
      <c r="B27" s="2"/>
      <c r="C27" s="2"/>
      <c r="D27" s="2"/>
      <c r="E27" s="2"/>
      <c r="F27" s="2"/>
      <c r="G27" s="2"/>
      <c r="H27" s="2"/>
      <c r="I27" s="19"/>
      <c r="J27" s="12"/>
      <c r="K27" s="2"/>
      <c r="L27" s="19"/>
      <c r="M27" s="19"/>
    </row>
    <row r="28" spans="1:13" ht="26.25" customHeight="1">
      <c r="A28" s="2" t="s">
        <v>20</v>
      </c>
      <c r="B28" s="2">
        <v>7123</v>
      </c>
      <c r="C28" s="2" t="s">
        <v>11</v>
      </c>
      <c r="D28" s="2" t="s">
        <v>15</v>
      </c>
      <c r="E28" s="2">
        <v>-4.9800000000000004</v>
      </c>
      <c r="F28" s="2">
        <v>0.83</v>
      </c>
      <c r="G28" s="2">
        <v>-7.89</v>
      </c>
      <c r="H28" s="2">
        <v>23.87</v>
      </c>
      <c r="I28" s="19">
        <f t="shared" ref="I28:I30" si="4">H28-20</f>
        <v>3.870000000000001</v>
      </c>
      <c r="J28" s="12">
        <v>0.70940999999999999</v>
      </c>
      <c r="K28" s="2">
        <v>1.8E-3</v>
      </c>
      <c r="L28" s="19"/>
      <c r="M28" s="19"/>
    </row>
    <row r="29" spans="1:13">
      <c r="A29" s="2" t="s">
        <v>20</v>
      </c>
      <c r="B29" s="2">
        <v>7119</v>
      </c>
      <c r="C29" s="2" t="s">
        <v>11</v>
      </c>
      <c r="D29" s="2" t="s">
        <v>12</v>
      </c>
      <c r="E29" s="2">
        <v>-7.05</v>
      </c>
      <c r="F29" s="2">
        <v>0.93</v>
      </c>
      <c r="G29" s="2">
        <v>-13.18</v>
      </c>
      <c r="H29" s="2">
        <v>15.74</v>
      </c>
      <c r="I29" s="19">
        <f t="shared" si="4"/>
        <v>-4.26</v>
      </c>
      <c r="J29" s="12"/>
      <c r="K29" s="2"/>
      <c r="L29" s="19"/>
      <c r="M29" s="19"/>
    </row>
    <row r="30" spans="1:13">
      <c r="A30" s="11" t="s">
        <v>20</v>
      </c>
      <c r="B30" s="11">
        <v>7124</v>
      </c>
      <c r="C30" s="11"/>
      <c r="D30" s="11" t="s">
        <v>12</v>
      </c>
      <c r="E30" s="11">
        <v>-15.83</v>
      </c>
      <c r="F30" s="11">
        <v>2.2999999999999998</v>
      </c>
      <c r="G30" s="11">
        <v>-0.8</v>
      </c>
      <c r="H30" s="11">
        <v>22.16</v>
      </c>
      <c r="I30" s="11">
        <f t="shared" si="4"/>
        <v>2.16</v>
      </c>
      <c r="J30" s="14">
        <v>0.71020000000000005</v>
      </c>
      <c r="K30" s="11">
        <v>2.5999999999999999E-3</v>
      </c>
      <c r="L30" s="34"/>
      <c r="M30" s="34"/>
    </row>
    <row r="31" spans="1:13">
      <c r="A31" s="2"/>
      <c r="B31" s="2"/>
      <c r="C31" s="2"/>
      <c r="D31" s="2"/>
      <c r="E31" s="13">
        <f>AVERAGE(E28:E30)</f>
        <v>-9.2866666666666671</v>
      </c>
      <c r="F31" s="13">
        <f t="shared" ref="F31:K31" si="5">AVERAGE(F28:F30)</f>
        <v>1.3533333333333333</v>
      </c>
      <c r="G31" s="13">
        <f t="shared" si="5"/>
        <v>-7.29</v>
      </c>
      <c r="H31" s="13">
        <f t="shared" si="5"/>
        <v>20.59</v>
      </c>
      <c r="I31" s="13">
        <f t="shared" si="5"/>
        <v>0.59000000000000041</v>
      </c>
      <c r="J31" s="12">
        <f t="shared" si="5"/>
        <v>0.70980500000000002</v>
      </c>
      <c r="K31" s="12">
        <f t="shared" si="5"/>
        <v>2.1999999999999997E-3</v>
      </c>
      <c r="L31" s="19"/>
      <c r="M31" s="19"/>
    </row>
    <row r="32" spans="1:13">
      <c r="A32" s="2"/>
      <c r="B32" s="2"/>
      <c r="C32" s="2"/>
      <c r="D32" s="2"/>
      <c r="E32" s="2"/>
      <c r="F32" s="2"/>
      <c r="G32" s="2"/>
      <c r="H32" s="2"/>
      <c r="I32" s="19"/>
      <c r="J32" s="12"/>
      <c r="K32" s="2"/>
      <c r="L32" s="19"/>
      <c r="M32" s="19"/>
    </row>
    <row r="33" spans="1:13">
      <c r="A33" s="2" t="s">
        <v>22</v>
      </c>
      <c r="B33" s="2">
        <v>7121</v>
      </c>
      <c r="C33" s="2"/>
      <c r="D33" s="2" t="s">
        <v>4</v>
      </c>
      <c r="E33" s="2"/>
      <c r="F33" s="2">
        <v>-14.29</v>
      </c>
      <c r="G33" s="2">
        <v>-26.43</v>
      </c>
      <c r="H33" s="2">
        <v>16.989999999999998</v>
      </c>
      <c r="I33" s="19">
        <f t="shared" ref="I33:I37" si="6">H33-I$2</f>
        <v>0.98999999999999844</v>
      </c>
      <c r="J33" s="12">
        <v>0.71013999999999999</v>
      </c>
      <c r="K33" s="2">
        <v>2.5000000000000001E-3</v>
      </c>
      <c r="L33" s="19"/>
      <c r="M33" s="19"/>
    </row>
    <row r="34" spans="1:13">
      <c r="A34" s="2" t="s">
        <v>22</v>
      </c>
      <c r="B34" s="2">
        <v>7120</v>
      </c>
      <c r="C34" s="2"/>
      <c r="D34" s="2" t="s">
        <v>4</v>
      </c>
      <c r="E34" s="2"/>
      <c r="F34" s="2">
        <v>-1.5640000000000001</v>
      </c>
      <c r="G34" s="2">
        <v>1.41</v>
      </c>
      <c r="H34" s="2">
        <v>18.670000000000002</v>
      </c>
      <c r="I34" s="19">
        <f t="shared" si="6"/>
        <v>2.6700000000000017</v>
      </c>
      <c r="J34" s="12">
        <v>0.70986000000000005</v>
      </c>
      <c r="K34" s="2">
        <v>2.3E-3</v>
      </c>
      <c r="L34" s="19"/>
      <c r="M34" s="19"/>
    </row>
    <row r="35" spans="1:13">
      <c r="A35" s="2" t="s">
        <v>22</v>
      </c>
      <c r="B35" s="2">
        <v>7135</v>
      </c>
      <c r="C35" s="2"/>
      <c r="D35" s="2" t="s">
        <v>4</v>
      </c>
      <c r="E35" s="2">
        <v>-10.050000000000001</v>
      </c>
      <c r="F35" s="2">
        <v>-17.43</v>
      </c>
      <c r="G35" s="2">
        <v>-17.73</v>
      </c>
      <c r="H35" s="2">
        <v>20.56</v>
      </c>
      <c r="I35" s="19">
        <f t="shared" si="6"/>
        <v>4.5599999999999987</v>
      </c>
      <c r="J35" s="12">
        <v>0.70940000000000003</v>
      </c>
      <c r="K35" s="2">
        <v>1.8E-3</v>
      </c>
      <c r="L35" s="19"/>
      <c r="M35" s="19"/>
    </row>
    <row r="36" spans="1:13">
      <c r="A36" s="2" t="s">
        <v>22</v>
      </c>
      <c r="B36" s="2">
        <v>7129</v>
      </c>
      <c r="C36" s="2"/>
      <c r="D36" s="2" t="s">
        <v>4</v>
      </c>
      <c r="E36" s="2">
        <v>-1.83</v>
      </c>
      <c r="F36" s="2">
        <v>-10.18</v>
      </c>
      <c r="G36" s="2">
        <v>-4.5199999999999996</v>
      </c>
      <c r="H36" s="2">
        <v>15.77</v>
      </c>
      <c r="I36" s="19">
        <f t="shared" si="6"/>
        <v>-0.23000000000000043</v>
      </c>
      <c r="J36" s="12">
        <v>0.70933999999999997</v>
      </c>
      <c r="K36" s="2">
        <v>1.6999999999999999E-3</v>
      </c>
      <c r="L36" s="19"/>
      <c r="M36" s="19"/>
    </row>
    <row r="37" spans="1:13">
      <c r="A37" s="11" t="s">
        <v>22</v>
      </c>
      <c r="B37" s="11">
        <v>7137</v>
      </c>
      <c r="C37" s="11"/>
      <c r="D37" s="11" t="s">
        <v>4</v>
      </c>
      <c r="E37" s="11"/>
      <c r="F37" s="11">
        <v>-14.56</v>
      </c>
      <c r="G37" s="11">
        <v>-7.66</v>
      </c>
      <c r="H37" s="11">
        <v>17.86</v>
      </c>
      <c r="I37" s="11">
        <f t="shared" si="6"/>
        <v>1.8599999999999994</v>
      </c>
      <c r="J37" s="14">
        <v>0.70948999999999995</v>
      </c>
      <c r="K37" s="11">
        <v>1.9E-3</v>
      </c>
      <c r="L37" s="34"/>
      <c r="M37" s="34"/>
    </row>
    <row r="38" spans="1:13">
      <c r="A38" s="2"/>
      <c r="B38" s="2"/>
      <c r="C38" s="2"/>
      <c r="D38" s="2"/>
      <c r="E38" s="13">
        <f>AVERAGE(E33:E37)</f>
        <v>-5.94</v>
      </c>
      <c r="F38" s="13">
        <f t="shared" ref="F38:K38" si="7">AVERAGE(F33:F37)</f>
        <v>-11.604800000000001</v>
      </c>
      <c r="G38" s="13">
        <f t="shared" si="7"/>
        <v>-10.985999999999999</v>
      </c>
      <c r="H38" s="13">
        <f t="shared" si="7"/>
        <v>17.97</v>
      </c>
      <c r="I38" s="13">
        <f t="shared" si="7"/>
        <v>1.9699999999999995</v>
      </c>
      <c r="J38" s="12">
        <f t="shared" si="7"/>
        <v>0.709646</v>
      </c>
      <c r="K38" s="12">
        <f t="shared" si="7"/>
        <v>2.0400000000000001E-3</v>
      </c>
      <c r="L38" s="19"/>
      <c r="M38" s="19"/>
    </row>
    <row r="39" spans="1:13">
      <c r="A39" s="2"/>
      <c r="B39" s="2"/>
      <c r="C39" s="2"/>
      <c r="D39" s="2"/>
      <c r="E39" s="2"/>
      <c r="F39" s="2"/>
      <c r="G39" s="2"/>
      <c r="H39" s="2"/>
      <c r="I39" s="19"/>
      <c r="J39" s="2"/>
      <c r="K39" s="2"/>
      <c r="L39" s="19"/>
      <c r="M39" s="19"/>
    </row>
    <row r="40" spans="1:13">
      <c r="A40" s="2" t="s">
        <v>21</v>
      </c>
      <c r="B40" s="2">
        <v>7133</v>
      </c>
      <c r="C40" s="2"/>
      <c r="D40" s="2" t="s">
        <v>4</v>
      </c>
      <c r="E40" s="2"/>
      <c r="F40" s="2">
        <v>-3.27</v>
      </c>
      <c r="G40" s="2">
        <v>0.99</v>
      </c>
      <c r="H40" s="2">
        <v>17.02</v>
      </c>
      <c r="I40" s="19">
        <f t="shared" ref="I40:I42" si="8">H40-I$2</f>
        <v>1.0199999999999996</v>
      </c>
      <c r="J40" s="2"/>
      <c r="K40" s="2"/>
      <c r="L40" s="19"/>
      <c r="M40" s="19"/>
    </row>
    <row r="41" spans="1:13">
      <c r="A41" s="2" t="s">
        <v>21</v>
      </c>
      <c r="B41" s="2">
        <v>7134</v>
      </c>
      <c r="C41" s="2"/>
      <c r="D41" s="2" t="s">
        <v>4</v>
      </c>
      <c r="E41" s="2">
        <v>-4.3</v>
      </c>
      <c r="F41" s="2">
        <v>-2.33</v>
      </c>
      <c r="G41" s="2">
        <v>2.69</v>
      </c>
      <c r="H41" s="2">
        <v>16.170000000000002</v>
      </c>
      <c r="I41" s="19">
        <f t="shared" si="8"/>
        <v>0.17000000000000171</v>
      </c>
      <c r="J41" s="2">
        <v>0.70972000000000002</v>
      </c>
      <c r="K41" s="2">
        <v>2.0999999999999999E-3</v>
      </c>
      <c r="L41" s="19"/>
      <c r="M41" s="19"/>
    </row>
    <row r="42" spans="1:13" ht="25.5">
      <c r="A42" s="11" t="s">
        <v>21</v>
      </c>
      <c r="B42" s="11">
        <v>7131</v>
      </c>
      <c r="C42" s="11"/>
      <c r="D42" s="11" t="s">
        <v>14</v>
      </c>
      <c r="E42" s="11"/>
      <c r="F42" s="11">
        <v>-1.8</v>
      </c>
      <c r="G42" s="11">
        <v>-8.5500000000000007</v>
      </c>
      <c r="H42" s="11">
        <v>21.38</v>
      </c>
      <c r="I42" s="11">
        <f t="shared" si="8"/>
        <v>5.379999999999999</v>
      </c>
      <c r="J42" s="11">
        <v>0.70952999999999999</v>
      </c>
      <c r="K42" s="11">
        <v>1.9E-3</v>
      </c>
      <c r="L42" s="34"/>
      <c r="M42" s="34"/>
    </row>
    <row r="43" spans="1:13">
      <c r="A43" s="2"/>
      <c r="B43" s="2"/>
      <c r="C43" s="2"/>
      <c r="D43" s="2"/>
      <c r="E43" s="13">
        <f>AVERAGE(E38:E42)</f>
        <v>-5.12</v>
      </c>
      <c r="F43" s="13">
        <f t="shared" ref="F43:K43" si="9">AVERAGE(F38:F42)</f>
        <v>-4.7511999999999999</v>
      </c>
      <c r="G43" s="13">
        <f t="shared" si="9"/>
        <v>-3.964</v>
      </c>
      <c r="H43" s="13">
        <f t="shared" si="9"/>
        <v>18.134999999999998</v>
      </c>
      <c r="I43" s="13">
        <f t="shared" si="9"/>
        <v>2.1349999999999998</v>
      </c>
      <c r="J43" s="12">
        <f t="shared" si="9"/>
        <v>0.70963200000000004</v>
      </c>
      <c r="K43" s="12">
        <f t="shared" si="9"/>
        <v>2.0133333333333331E-3</v>
      </c>
      <c r="L43" s="19"/>
      <c r="M43" s="19"/>
    </row>
    <row r="44" spans="1:13">
      <c r="A44" s="2"/>
      <c r="B44" s="2"/>
      <c r="C44" s="2"/>
      <c r="D44" s="2"/>
      <c r="E44" s="2"/>
      <c r="F44" s="2"/>
      <c r="G44" s="2"/>
      <c r="H44" s="2"/>
      <c r="I44" s="19"/>
      <c r="J44" s="2"/>
      <c r="K44" s="2"/>
      <c r="L44" s="19"/>
      <c r="M44" s="19"/>
    </row>
    <row r="45" spans="1:13">
      <c r="B45" s="2">
        <v>7109</v>
      </c>
      <c r="C45" s="2"/>
      <c r="D45" s="2" t="s">
        <v>4</v>
      </c>
      <c r="E45" s="2"/>
      <c r="F45" s="2"/>
      <c r="G45" s="2"/>
      <c r="H45" s="2"/>
      <c r="I45" s="19"/>
      <c r="J45" s="2">
        <v>0.70945999999999998</v>
      </c>
      <c r="K45" s="2">
        <v>1.9E-3</v>
      </c>
    </row>
    <row r="46" spans="1:13" ht="25.5">
      <c r="A46" s="2"/>
      <c r="B46" s="2">
        <v>7100</v>
      </c>
      <c r="C46" s="2"/>
      <c r="D46" s="2" t="s">
        <v>16</v>
      </c>
      <c r="E46" s="2"/>
      <c r="F46" s="5"/>
      <c r="G46" s="2"/>
      <c r="H46" s="2">
        <v>14.17</v>
      </c>
      <c r="I46" s="19">
        <f t="shared" ref="I46:I47" si="10">H46-I$2</f>
        <v>-1.83</v>
      </c>
      <c r="J46" s="2">
        <v>0.70992</v>
      </c>
      <c r="K46" s="2">
        <v>2.3E-3</v>
      </c>
      <c r="L46" s="19"/>
      <c r="M46" s="19"/>
    </row>
    <row r="47" spans="1:13" ht="38.25">
      <c r="A47" s="5"/>
      <c r="B47" s="2">
        <v>7117</v>
      </c>
      <c r="C47" s="5"/>
      <c r="D47" s="2" t="s">
        <v>17</v>
      </c>
      <c r="E47" s="5"/>
      <c r="F47" s="5"/>
      <c r="G47" s="2">
        <v>-9.07</v>
      </c>
      <c r="H47" s="2">
        <v>15.77</v>
      </c>
      <c r="I47" s="19">
        <f t="shared" si="10"/>
        <v>-0.23000000000000043</v>
      </c>
      <c r="J47" s="2">
        <v>0.70994999999999997</v>
      </c>
      <c r="K47" s="2">
        <v>2.3E-3</v>
      </c>
      <c r="L47" s="19"/>
      <c r="M47" s="19"/>
    </row>
    <row r="48" spans="1:13">
      <c r="A48" s="5"/>
      <c r="B48" s="2"/>
      <c r="C48" s="5"/>
      <c r="D48" s="2"/>
      <c r="E48" s="5"/>
      <c r="F48" s="5"/>
      <c r="G48" s="2"/>
      <c r="H48" s="2"/>
      <c r="I48" s="19"/>
      <c r="J48" s="2"/>
      <c r="K48" s="2"/>
      <c r="L48" s="19"/>
      <c r="M48" s="19"/>
    </row>
    <row r="49" spans="1:13">
      <c r="A49" s="5"/>
      <c r="B49" s="2"/>
      <c r="C49" s="5"/>
      <c r="D49" s="2"/>
      <c r="E49" s="5"/>
      <c r="F49" s="5"/>
      <c r="G49" s="2"/>
      <c r="H49" s="2"/>
      <c r="I49" s="19"/>
      <c r="J49" s="2"/>
      <c r="K49" s="2"/>
      <c r="L49" s="19"/>
      <c r="M49" s="19"/>
    </row>
    <row r="50" spans="1:13">
      <c r="B50" s="2" t="s">
        <v>18</v>
      </c>
      <c r="C50" s="5"/>
      <c r="D50" s="5"/>
      <c r="E50" s="2">
        <v>-8.33</v>
      </c>
      <c r="F50" s="2">
        <v>-2.74</v>
      </c>
      <c r="G50" s="2">
        <v>-8.5</v>
      </c>
      <c r="H50" s="2">
        <v>20.38</v>
      </c>
      <c r="I50" s="13">
        <f>AVERAGE(I4:I47)</f>
        <v>1.4446590909090911</v>
      </c>
      <c r="J50" s="2">
        <v>0.70962999999999998</v>
      </c>
      <c r="K50" s="2">
        <v>2.0300000000000001E-3</v>
      </c>
    </row>
    <row r="51" spans="1:13" ht="15.75" customHeight="1" thickBot="1">
      <c r="B51" s="7" t="s">
        <v>19</v>
      </c>
      <c r="C51" s="7"/>
      <c r="D51" s="7"/>
      <c r="E51" s="3"/>
      <c r="F51" s="3">
        <v>-2.17</v>
      </c>
      <c r="G51" s="3">
        <v>-10.53</v>
      </c>
      <c r="H51" s="3">
        <v>17.760000000000002</v>
      </c>
      <c r="I51" s="19">
        <f t="shared" ref="I51" si="11">H51-I$2</f>
        <v>1.7600000000000016</v>
      </c>
      <c r="J51" s="3">
        <v>0.70950000000000002</v>
      </c>
      <c r="K51" s="3">
        <v>1.9E-3</v>
      </c>
    </row>
    <row r="52" spans="1:13" ht="15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3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3" ht="25.5" customHeight="1">
      <c r="B54" s="6"/>
      <c r="C54" s="6"/>
      <c r="D54" s="6"/>
      <c r="E54" s="6"/>
      <c r="F54" s="6"/>
      <c r="G54" s="6"/>
      <c r="H54" s="6"/>
      <c r="I54" s="6"/>
      <c r="J54" s="6"/>
      <c r="K54" s="6"/>
    </row>
  </sheetData>
  <sortState ref="A4:L35">
    <sortCondition ref="A4:A35"/>
    <sortCondition ref="D4:D35"/>
  </sortState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4" workbookViewId="0">
      <selection activeCell="N15" sqref="N15"/>
    </sheetView>
  </sheetViews>
  <sheetFormatPr defaultRowHeight="15"/>
  <cols>
    <col min="1" max="1" width="11.28515625" customWidth="1"/>
  </cols>
  <sheetData>
    <row r="1" spans="1:12" ht="18.75" thickBot="1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29"/>
    </row>
    <row r="2" spans="1:12">
      <c r="A2" s="15" t="s">
        <v>25</v>
      </c>
      <c r="C2" s="2" t="s">
        <v>26</v>
      </c>
      <c r="D2" s="2" t="s">
        <v>26</v>
      </c>
      <c r="E2" s="2" t="s">
        <v>26</v>
      </c>
      <c r="F2" s="2" t="s">
        <v>27</v>
      </c>
      <c r="G2" s="2" t="s">
        <v>28</v>
      </c>
      <c r="H2" s="2" t="s">
        <v>29</v>
      </c>
      <c r="I2" s="37" t="s">
        <v>29</v>
      </c>
      <c r="J2" s="37"/>
      <c r="K2" s="38" t="s">
        <v>18</v>
      </c>
      <c r="L2" s="38"/>
    </row>
    <row r="3" spans="1:12" ht="26.25" thickBot="1">
      <c r="A3" s="3" t="s">
        <v>30</v>
      </c>
      <c r="B3" s="16"/>
      <c r="C3" s="3" t="s">
        <v>4</v>
      </c>
      <c r="D3" s="3" t="s">
        <v>14</v>
      </c>
      <c r="E3" s="3" t="s">
        <v>31</v>
      </c>
      <c r="F3" s="3" t="s">
        <v>32</v>
      </c>
      <c r="G3" s="3" t="s">
        <v>33</v>
      </c>
      <c r="H3" s="3" t="s">
        <v>32</v>
      </c>
      <c r="I3" s="39" t="s">
        <v>34</v>
      </c>
      <c r="J3" s="39"/>
      <c r="K3" s="39" t="s">
        <v>35</v>
      </c>
      <c r="L3" s="39"/>
    </row>
    <row r="4" spans="1:12" ht="15.75">
      <c r="A4" s="30" t="s">
        <v>36</v>
      </c>
      <c r="B4" s="31"/>
      <c r="C4" s="32">
        <v>15</v>
      </c>
      <c r="D4" s="32">
        <v>6</v>
      </c>
      <c r="E4" s="32">
        <v>2</v>
      </c>
      <c r="F4" s="32">
        <v>5</v>
      </c>
      <c r="G4" s="32">
        <v>1</v>
      </c>
      <c r="H4" s="32">
        <v>2</v>
      </c>
      <c r="I4" s="40">
        <v>1</v>
      </c>
      <c r="J4" s="40"/>
      <c r="K4" s="41">
        <v>29</v>
      </c>
      <c r="L4" s="41"/>
    </row>
    <row r="5" spans="1:12" ht="15.75">
      <c r="A5" s="30" t="s">
        <v>37</v>
      </c>
      <c r="B5" s="30" t="s">
        <v>38</v>
      </c>
      <c r="C5" s="30">
        <v>50.6</v>
      </c>
      <c r="D5" s="30">
        <v>48.1</v>
      </c>
      <c r="E5" s="30">
        <v>57.2</v>
      </c>
      <c r="F5" s="30">
        <v>55</v>
      </c>
      <c r="G5" s="30">
        <v>47.8</v>
      </c>
      <c r="H5" s="30">
        <v>50.9</v>
      </c>
      <c r="I5" s="42">
        <v>52.9</v>
      </c>
      <c r="J5" s="42"/>
      <c r="K5" s="43">
        <f>AVERAGE(C5:G5)</f>
        <v>51.739999999999995</v>
      </c>
      <c r="L5" s="43"/>
    </row>
    <row r="6" spans="1:12" ht="15.75">
      <c r="A6" s="30" t="s">
        <v>39</v>
      </c>
      <c r="B6" s="30" t="s">
        <v>38</v>
      </c>
      <c r="C6" s="30">
        <v>0.78</v>
      </c>
      <c r="D6" s="30">
        <v>0.82</v>
      </c>
      <c r="E6" s="30">
        <v>0.24</v>
      </c>
      <c r="F6" s="30">
        <v>0.82</v>
      </c>
      <c r="G6" s="30">
        <v>0.05</v>
      </c>
      <c r="H6" s="30">
        <v>0.08</v>
      </c>
      <c r="I6" s="42">
        <v>0.9</v>
      </c>
      <c r="J6" s="42"/>
      <c r="K6" s="44">
        <f t="shared" ref="K6:K24" si="0">AVERAGE(C6:G6)</f>
        <v>0.54200000000000004</v>
      </c>
      <c r="L6" s="44"/>
    </row>
    <row r="7" spans="1:12" ht="15.75">
      <c r="A7" s="30" t="s">
        <v>40</v>
      </c>
      <c r="B7" s="30" t="s">
        <v>38</v>
      </c>
      <c r="C7" s="30">
        <v>1.91</v>
      </c>
      <c r="D7" s="30">
        <v>1.3</v>
      </c>
      <c r="E7" s="30">
        <v>0.33</v>
      </c>
      <c r="F7" s="30">
        <v>3.25</v>
      </c>
      <c r="G7" s="30">
        <v>21.4</v>
      </c>
      <c r="H7" s="30">
        <v>2.35</v>
      </c>
      <c r="I7" s="42">
        <v>15.8</v>
      </c>
      <c r="J7" s="42"/>
      <c r="K7" s="44">
        <f t="shared" si="0"/>
        <v>5.6379999999999999</v>
      </c>
      <c r="L7" s="44"/>
    </row>
    <row r="8" spans="1:12" ht="15.75">
      <c r="A8" s="30" t="s">
        <v>41</v>
      </c>
      <c r="B8" s="30" t="s">
        <v>38</v>
      </c>
      <c r="C8" s="30">
        <v>0.2</v>
      </c>
      <c r="D8" s="30">
        <v>0.06</v>
      </c>
      <c r="E8" s="30">
        <v>0.12</v>
      </c>
      <c r="F8" s="30">
        <v>0.22</v>
      </c>
      <c r="G8" s="30">
        <v>0.06</v>
      </c>
      <c r="H8" s="30">
        <v>0.06</v>
      </c>
      <c r="I8" s="42">
        <v>0.61</v>
      </c>
      <c r="J8" s="42"/>
      <c r="K8" s="44">
        <f t="shared" si="0"/>
        <v>0.13199999999999998</v>
      </c>
      <c r="L8" s="44"/>
    </row>
    <row r="9" spans="1:12" ht="15.75">
      <c r="A9" s="30" t="s">
        <v>42</v>
      </c>
      <c r="B9" s="30" t="s">
        <v>38</v>
      </c>
      <c r="C9" s="30">
        <v>0.5</v>
      </c>
      <c r="D9" s="30">
        <v>9.31</v>
      </c>
      <c r="E9" s="30">
        <v>0.65</v>
      </c>
      <c r="F9" s="30">
        <v>0.82</v>
      </c>
      <c r="G9" s="30">
        <v>0.05</v>
      </c>
      <c r="H9" s="30">
        <v>5.31</v>
      </c>
      <c r="I9" s="42">
        <v>2.1</v>
      </c>
      <c r="J9" s="42"/>
      <c r="K9" s="44">
        <f t="shared" si="0"/>
        <v>2.2660000000000005</v>
      </c>
      <c r="L9" s="44"/>
    </row>
    <row r="10" spans="1:12" ht="15.75">
      <c r="A10" s="30" t="s">
        <v>43</v>
      </c>
      <c r="B10" s="30" t="s">
        <v>38</v>
      </c>
      <c r="C10" s="30">
        <v>0.02</v>
      </c>
      <c r="D10" s="30">
        <v>0.06</v>
      </c>
      <c r="E10" s="30">
        <v>0.01</v>
      </c>
      <c r="F10" s="30">
        <v>0.01</v>
      </c>
      <c r="G10" s="30" t="s">
        <v>44</v>
      </c>
      <c r="H10" s="30">
        <v>0.03</v>
      </c>
      <c r="I10" s="42">
        <v>0.04</v>
      </c>
      <c r="J10" s="42"/>
      <c r="K10" s="44">
        <f t="shared" si="0"/>
        <v>2.4999999999999998E-2</v>
      </c>
      <c r="L10" s="44"/>
    </row>
    <row r="11" spans="1:12" ht="15.75">
      <c r="A11" s="30" t="s">
        <v>45</v>
      </c>
      <c r="B11" s="30" t="s">
        <v>46</v>
      </c>
      <c r="C11" s="30">
        <v>475</v>
      </c>
      <c r="D11" s="30">
        <v>493</v>
      </c>
      <c r="E11" s="30">
        <v>1884</v>
      </c>
      <c r="F11" s="30">
        <v>349</v>
      </c>
      <c r="G11" s="30">
        <v>256</v>
      </c>
      <c r="H11" s="30">
        <v>467</v>
      </c>
      <c r="I11" s="42">
        <v>476</v>
      </c>
      <c r="J11" s="42"/>
      <c r="K11" s="45">
        <f t="shared" si="0"/>
        <v>691.4</v>
      </c>
      <c r="L11" s="45"/>
    </row>
    <row r="12" spans="1:12" ht="15.75">
      <c r="A12" s="30" t="s">
        <v>47</v>
      </c>
      <c r="B12" s="30" t="s">
        <v>46</v>
      </c>
      <c r="C12" s="30">
        <v>15</v>
      </c>
      <c r="D12" s="30">
        <v>14</v>
      </c>
      <c r="E12" s="30">
        <v>13</v>
      </c>
      <c r="F12" s="30">
        <v>14</v>
      </c>
      <c r="G12" s="30">
        <v>15</v>
      </c>
      <c r="H12" s="30">
        <v>15</v>
      </c>
      <c r="I12" s="42">
        <v>17</v>
      </c>
      <c r="J12" s="42"/>
      <c r="K12" s="45">
        <f t="shared" si="0"/>
        <v>14.2</v>
      </c>
      <c r="L12" s="45"/>
    </row>
    <row r="13" spans="1:12" ht="15.75">
      <c r="A13" s="30" t="s">
        <v>48</v>
      </c>
      <c r="B13" s="30" t="s">
        <v>38</v>
      </c>
      <c r="C13" s="30">
        <v>0.18</v>
      </c>
      <c r="D13" s="30">
        <v>7.0000000000000007E-2</v>
      </c>
      <c r="E13" s="30">
        <v>0.04</v>
      </c>
      <c r="F13" s="30">
        <v>0.13</v>
      </c>
      <c r="G13" s="30">
        <v>7.0000000000000007E-2</v>
      </c>
      <c r="H13" s="30">
        <v>0.02</v>
      </c>
      <c r="I13" s="42">
        <v>0.19</v>
      </c>
      <c r="J13" s="42"/>
      <c r="K13" s="46">
        <f t="shared" si="0"/>
        <v>9.8000000000000004E-2</v>
      </c>
      <c r="L13" s="46"/>
    </row>
    <row r="14" spans="1:12" ht="15.75">
      <c r="A14" s="30" t="s">
        <v>49</v>
      </c>
      <c r="B14" s="30" t="s">
        <v>38</v>
      </c>
      <c r="C14" s="30">
        <v>0.33</v>
      </c>
      <c r="D14" s="30">
        <v>3.55</v>
      </c>
      <c r="E14" s="30">
        <v>5.34</v>
      </c>
      <c r="F14" s="30">
        <v>0.16</v>
      </c>
      <c r="G14" s="30">
        <v>7.0000000000000007E-2</v>
      </c>
      <c r="H14" s="30">
        <v>1.71</v>
      </c>
      <c r="I14" s="42">
        <v>0.17</v>
      </c>
      <c r="J14" s="42"/>
      <c r="K14" s="46">
        <f t="shared" si="0"/>
        <v>1.89</v>
      </c>
      <c r="L14" s="46"/>
    </row>
    <row r="15" spans="1:12" ht="15.75">
      <c r="A15" s="30" t="s">
        <v>50</v>
      </c>
      <c r="B15" s="30" t="s">
        <v>38</v>
      </c>
      <c r="C15" s="30">
        <v>19</v>
      </c>
      <c r="D15" s="30">
        <v>13.4</v>
      </c>
      <c r="E15" s="30">
        <v>3.01</v>
      </c>
      <c r="F15" s="30">
        <v>15.2</v>
      </c>
      <c r="G15" s="30">
        <v>9.65</v>
      </c>
      <c r="H15" s="30">
        <v>12.4</v>
      </c>
      <c r="I15" s="42">
        <v>11.01</v>
      </c>
      <c r="J15" s="42"/>
      <c r="K15" s="43">
        <f t="shared" si="0"/>
        <v>12.052</v>
      </c>
      <c r="L15" s="43"/>
    </row>
    <row r="16" spans="1:12" ht="15.75">
      <c r="A16" s="30" t="s">
        <v>51</v>
      </c>
      <c r="B16" s="30" t="s">
        <v>38</v>
      </c>
      <c r="C16" s="30">
        <v>0.02</v>
      </c>
      <c r="D16" s="30">
        <v>0.03</v>
      </c>
      <c r="E16" s="30">
        <v>0.03</v>
      </c>
      <c r="F16" s="30">
        <v>0.03</v>
      </c>
      <c r="G16" s="30"/>
      <c r="H16" s="31"/>
      <c r="I16" s="47"/>
      <c r="J16" s="47"/>
      <c r="K16" s="46">
        <f t="shared" si="0"/>
        <v>2.75E-2</v>
      </c>
      <c r="L16" s="46"/>
    </row>
    <row r="17" spans="1:12" ht="15.75">
      <c r="A17" s="30" t="s">
        <v>2</v>
      </c>
      <c r="B17" s="30" t="s">
        <v>38</v>
      </c>
      <c r="C17" s="30">
        <v>2.59</v>
      </c>
      <c r="D17" s="30">
        <v>1.97</v>
      </c>
      <c r="E17" s="30">
        <v>0.82</v>
      </c>
      <c r="F17" s="30">
        <v>0.33</v>
      </c>
      <c r="G17" s="30">
        <v>0.76</v>
      </c>
      <c r="H17" s="30">
        <v>1.2</v>
      </c>
      <c r="I17" s="42">
        <v>0.05</v>
      </c>
      <c r="J17" s="42"/>
      <c r="K17" s="44">
        <f t="shared" si="0"/>
        <v>1.294</v>
      </c>
      <c r="L17" s="44"/>
    </row>
    <row r="18" spans="1:12" ht="15.75">
      <c r="A18" s="30" t="s">
        <v>3</v>
      </c>
      <c r="B18" s="30" t="s">
        <v>38</v>
      </c>
      <c r="C18" s="30">
        <v>1.3</v>
      </c>
      <c r="D18" s="30">
        <v>1.93</v>
      </c>
      <c r="E18" s="30">
        <v>0.43</v>
      </c>
      <c r="F18" s="30">
        <v>2.36</v>
      </c>
      <c r="G18" s="30">
        <v>0.44</v>
      </c>
      <c r="H18" s="30">
        <v>0.41</v>
      </c>
      <c r="I18" s="42">
        <v>0.64</v>
      </c>
      <c r="J18" s="42"/>
      <c r="K18" s="44">
        <f t="shared" si="0"/>
        <v>1.292</v>
      </c>
      <c r="L18" s="44"/>
    </row>
    <row r="19" spans="1:12" ht="27.75">
      <c r="A19" s="15" t="s">
        <v>52</v>
      </c>
      <c r="B19" s="15" t="s">
        <v>53</v>
      </c>
      <c r="C19" s="22">
        <v>-5.22</v>
      </c>
      <c r="D19" s="22">
        <v>-12.92</v>
      </c>
      <c r="E19" s="22">
        <v>-9.2899999999999991</v>
      </c>
      <c r="F19" s="22">
        <v>-5.94</v>
      </c>
      <c r="G19" s="23"/>
      <c r="H19" s="22">
        <v>-5.12</v>
      </c>
      <c r="I19" s="48"/>
      <c r="J19" s="48"/>
      <c r="K19" s="49">
        <f t="shared" si="0"/>
        <v>-8.3424999999999994</v>
      </c>
      <c r="L19" s="49"/>
    </row>
    <row r="20" spans="1:12" ht="27.75">
      <c r="A20" s="15" t="s">
        <v>54</v>
      </c>
      <c r="B20" s="23" t="s">
        <v>55</v>
      </c>
      <c r="C20" s="22">
        <v>-0.17</v>
      </c>
      <c r="D20" s="22">
        <v>-1.35</v>
      </c>
      <c r="E20" s="22">
        <v>1.35</v>
      </c>
      <c r="F20" s="22">
        <v>-11.6</v>
      </c>
      <c r="G20" s="23"/>
      <c r="H20" s="22">
        <v>-4.75</v>
      </c>
      <c r="I20" s="48"/>
      <c r="J20" s="48"/>
      <c r="K20" s="49">
        <f t="shared" si="0"/>
        <v>-2.9424999999999999</v>
      </c>
      <c r="L20" s="49"/>
    </row>
    <row r="21" spans="1:12" ht="27.75">
      <c r="A21" s="15" t="s">
        <v>56</v>
      </c>
      <c r="B21" s="23" t="s">
        <v>55</v>
      </c>
      <c r="C21" s="22">
        <v>-5.77</v>
      </c>
      <c r="D21" s="22">
        <v>-18.850000000000001</v>
      </c>
      <c r="E21" s="22">
        <v>-7.29</v>
      </c>
      <c r="F21" s="22">
        <v>-10.99</v>
      </c>
      <c r="G21" s="23"/>
      <c r="H21" s="22">
        <v>-3.96</v>
      </c>
      <c r="I21" s="50">
        <v>-9.07</v>
      </c>
      <c r="J21" s="50"/>
      <c r="K21" s="51">
        <f t="shared" si="0"/>
        <v>-10.725</v>
      </c>
      <c r="L21" s="51"/>
    </row>
    <row r="22" spans="1:12" ht="15.75">
      <c r="A22" s="15" t="s">
        <v>57</v>
      </c>
      <c r="B22" s="23" t="s">
        <v>55</v>
      </c>
      <c r="C22" s="22">
        <v>20.399999999999999</v>
      </c>
      <c r="D22" s="22">
        <v>26.2</v>
      </c>
      <c r="E22" s="22">
        <v>20.59</v>
      </c>
      <c r="F22" s="22">
        <v>17.97</v>
      </c>
      <c r="G22" s="23">
        <v>14.17</v>
      </c>
      <c r="H22" s="22">
        <v>18.14</v>
      </c>
      <c r="I22" s="50">
        <v>15.77</v>
      </c>
      <c r="J22" s="50"/>
      <c r="K22" s="51">
        <f t="shared" si="0"/>
        <v>19.866</v>
      </c>
      <c r="L22" s="51"/>
    </row>
    <row r="23" spans="1:12">
      <c r="A23" s="17" t="s">
        <v>9</v>
      </c>
      <c r="B23" s="27"/>
      <c r="C23" s="22">
        <v>0.70962999999999998</v>
      </c>
      <c r="D23" s="22">
        <v>0.70943999999999996</v>
      </c>
      <c r="E23" s="22">
        <v>0.70981000000000005</v>
      </c>
      <c r="F23" s="22">
        <v>0.70965</v>
      </c>
      <c r="G23" s="23">
        <v>0.70992</v>
      </c>
      <c r="H23" s="22">
        <v>0.70962999999999998</v>
      </c>
      <c r="I23" s="50">
        <v>0.70994999999999997</v>
      </c>
      <c r="J23" s="50"/>
      <c r="K23" s="50">
        <f t="shared" si="0"/>
        <v>0.70968999999999993</v>
      </c>
      <c r="L23" s="50"/>
    </row>
    <row r="24" spans="1:12" ht="28.5" thickBot="1">
      <c r="A24" s="18" t="s">
        <v>10</v>
      </c>
      <c r="B24" s="28"/>
      <c r="C24" s="24">
        <v>2.0400000000000001E-3</v>
      </c>
      <c r="D24" s="24">
        <v>1.8400000000000001E-3</v>
      </c>
      <c r="E24" s="24">
        <v>2.2000000000000001E-3</v>
      </c>
      <c r="F24" s="24">
        <v>2.0400000000000001E-3</v>
      </c>
      <c r="G24" s="25">
        <v>2.3E-3</v>
      </c>
      <c r="H24" s="24">
        <v>2.0100000000000001E-3</v>
      </c>
      <c r="I24" s="52">
        <v>2.3E-3</v>
      </c>
      <c r="J24" s="52"/>
      <c r="K24" s="53">
        <f t="shared" si="0"/>
        <v>2.0839999999999999E-3</v>
      </c>
      <c r="L24" s="53"/>
    </row>
    <row r="25" spans="1:12">
      <c r="C25" s="26"/>
      <c r="D25" s="26"/>
      <c r="E25" s="26"/>
      <c r="F25" s="26"/>
      <c r="G25" s="26"/>
      <c r="H25" s="26"/>
      <c r="I25" s="26"/>
      <c r="J25" s="26"/>
      <c r="K25" s="26"/>
      <c r="L25" s="26"/>
    </row>
  </sheetData>
  <mergeCells count="48"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I10:J10"/>
    <mergeCell ref="K10:L10"/>
    <mergeCell ref="I11:J11"/>
    <mergeCell ref="K11:L11"/>
    <mergeCell ref="I12:J12"/>
    <mergeCell ref="K12:L12"/>
    <mergeCell ref="I7:J7"/>
    <mergeCell ref="K7:L7"/>
    <mergeCell ref="I8:J8"/>
    <mergeCell ref="K8:L8"/>
    <mergeCell ref="I9:J9"/>
    <mergeCell ref="K9:L9"/>
    <mergeCell ref="I4:J4"/>
    <mergeCell ref="K4:L4"/>
    <mergeCell ref="I5:J5"/>
    <mergeCell ref="K5:L5"/>
    <mergeCell ref="I6:J6"/>
    <mergeCell ref="K6:L6"/>
    <mergeCell ref="A1:I1"/>
    <mergeCell ref="J1:K1"/>
    <mergeCell ref="I2:J2"/>
    <mergeCell ref="K2:L2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isotopes</vt:lpstr>
      <vt:lpstr>chemistry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2011-08-18T10:40:17Z</dcterms:created>
  <dcterms:modified xsi:type="dcterms:W3CDTF">2011-08-24T11:10:56Z</dcterms:modified>
</cp:coreProperties>
</file>